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\ñ\2025\Estadísticas Transparencia\2. FEBRERO\"/>
    </mc:Choice>
  </mc:AlternateContent>
  <xr:revisionPtr revIDLastSave="0" documentId="13_ncr:1_{A4335059-80EB-472C-BC27-00C1F925F5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a FEBRERO 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" l="1"/>
  <c r="J144" i="1"/>
  <c r="J134" i="1"/>
  <c r="L22" i="1"/>
  <c r="K23" i="1" l="1"/>
  <c r="J23" i="1"/>
  <c r="I23" i="1"/>
  <c r="H23" i="1"/>
  <c r="J139" i="1"/>
  <c r="E49" i="1"/>
  <c r="G251" i="1"/>
  <c r="J61" i="1" l="1"/>
  <c r="F22" i="1" l="1"/>
  <c r="I161" i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<sst xmlns="http://schemas.openxmlformats.org/spreadsheetml/2006/main" count="60" uniqueCount="49">
  <si>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</si>
  <si>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</si>
  <si>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</si>
  <si>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</si>
  <si>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</si>
  <si>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</si>
  <si>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</si>
  <si>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</si>
  <si>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</si>
  <si>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</si>
  <si>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</si>
  <si>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</si>
  <si>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</si>
  <si>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</si>
  <si>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</si>
  <si>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</si>
  <si>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</si>
  <si>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</si>
  <si>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</si>
  <si>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</si>
  <si>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</si>
  <si>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</si>
  <si>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</si>
  <si>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</si>
  <si>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</si>
  <si>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</si>
  <si>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</si>
  <si>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</si>
  <si>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</si>
  <si>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</si>
  <si>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</si>
  <si>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</si>
  <si>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</si>
  <si>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</si>
  <si>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</si>
  <si>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</si>
  <si>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</si>
  <si>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</si>
  <si>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</si>
  <si>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</si>
  <si>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</si>
  <si>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</si>
  <si>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</si>
  <si>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</si>
  <si>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</si>
  <si>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</si>
  <si>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</si>
  <si>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</si>
  <si>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INFORMACIÓN ESTADÍSTICA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</si>
</sst>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FEBRERO  2025'!$D$95:$J$95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 2025'!$G$96:$G$100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 2025'!$H$96:$H$100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 2025'!$I$96:$I$100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FEBRERO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 2025'!$F$156:$F$159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FEBRERO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 2025'!$H$156:$H$159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FEBRERO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 2025'!$G$156:$G$159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 2025'!$I$156:$I$159</c:f>
              <c:numCache>
                <c:formatCode>General</c:formatCode>
                <c:ptCount val="4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FEBRERO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 2025'!$J$156:$J$159</c:f>
              <c:numCache>
                <c:formatCode>0%</c:formatCode>
                <c:ptCount val="4"/>
                <c:pt idx="0">
                  <c:v>0.72727272727272729</c:v>
                </c:pt>
                <c:pt idx="1">
                  <c:v>0.27272727272727271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 2025'!$F$212:$F$215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 2025'!$G$212:$G$215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 2025'!$H$212:$H$215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FEBRERO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 2025'!$I$212:$I$215</c:f>
              <c:numCache>
                <c:formatCode>General</c:formatCode>
                <c:ptCount val="4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 2025'!$J$212:$J$215</c:f>
              <c:numCache>
                <c:formatCode>0%</c:formatCode>
                <c:ptCount val="4"/>
                <c:pt idx="0">
                  <c:v>0.63636363636363635</c:v>
                </c:pt>
                <c:pt idx="1">
                  <c:v>0.36363636363636365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FEBRERO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 2025'!$C$22:$E$22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 2025'!$C$23:$E$23</c:f>
              <c:numCache>
                <c:formatCode>0%</c:formatCode>
                <c:ptCount val="3"/>
                <c:pt idx="0">
                  <c:v>0.63636363636363635</c:v>
                </c:pt>
                <c:pt idx="1">
                  <c:v>0.36363636363636365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FEBRERO  2025'!$H$20:$O$20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FEBRERO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 2025'!$H$22:$K$22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 2025'!$H$23:$K$23</c:f>
              <c:numCache>
                <c:formatCode>0%</c:formatCode>
                <c:ptCount val="4"/>
                <c:pt idx="0">
                  <c:v>0.63636363636363635</c:v>
                </c:pt>
                <c:pt idx="1">
                  <c:v>0.27272727272727271</c:v>
                </c:pt>
                <c:pt idx="2">
                  <c:v>0</c:v>
                </c:pt>
                <c:pt idx="3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 2025'!$G$185:$G$188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 2025'!$H$185:$H$188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 2025'!$I$185:$I$188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 2025'!$J$185:$J$188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FEBRERO  2025'!$F$239:$F$250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FEBRERO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FEBRERO  2025'!$G$239:$G$250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FEBRERO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FEBRERO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FEBRERO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FEBRERO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FEBRERO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E1" zoomScaleNormal="100" workbookViewId="0">
      <selection activeCell="K143" sqref="K143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158" t="s">
        <v>27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3"/>
      <c r="Q13" s="1"/>
    </row>
    <row r="14" spans="1:17" ht="43.5" customHeight="1" thickBot="1" x14ac:dyDescent="0.85">
      <c r="A14" s="1"/>
      <c r="B14" s="160" t="s">
        <v>48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163" t="s">
        <v>0</v>
      </c>
      <c r="D20" s="164"/>
      <c r="E20" s="164"/>
      <c r="F20" s="165"/>
      <c r="G20" s="67"/>
      <c r="H20" s="163" t="s">
        <v>46</v>
      </c>
      <c r="I20" s="164"/>
      <c r="J20" s="164"/>
      <c r="K20" s="164"/>
      <c r="L20" s="165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47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7</v>
      </c>
      <c r="D22" s="73">
        <v>4</v>
      </c>
      <c r="E22" s="73">
        <v>0</v>
      </c>
      <c r="F22" s="74">
        <f>SUM(C22:E22)</f>
        <v>11</v>
      </c>
      <c r="G22" s="75"/>
      <c r="H22" s="72">
        <v>7</v>
      </c>
      <c r="I22" s="72">
        <v>3</v>
      </c>
      <c r="J22" s="72">
        <v>0</v>
      </c>
      <c r="K22" s="72">
        <v>1</v>
      </c>
      <c r="L22" s="74">
        <f>SUM(H22:K22)</f>
        <v>11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0.63636363636363635</v>
      </c>
      <c r="D23" s="77">
        <f>+D22/F22</f>
        <v>0.36363636363636365</v>
      </c>
      <c r="E23" s="78">
        <f>+E22/F22</f>
        <v>0</v>
      </c>
      <c r="F23" s="79">
        <f>SUM(C23:E23)</f>
        <v>1</v>
      </c>
      <c r="G23" s="75"/>
      <c r="H23" s="76">
        <f>+H22/L22</f>
        <v>0.63636363636363635</v>
      </c>
      <c r="I23" s="76">
        <f>+I22/L22</f>
        <v>0.27272727272727271</v>
      </c>
      <c r="J23" s="76">
        <f>+J22/L22</f>
        <v>0</v>
      </c>
      <c r="K23" s="76">
        <f>+K22/L22</f>
        <v>9.0909090909090912E-2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162" t="s">
        <v>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38">
        <v>0</v>
      </c>
      <c r="K44" s="139"/>
      <c r="L44" s="140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1">
        <v>0</v>
      </c>
      <c r="K45" s="142"/>
      <c r="L45" s="143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1">
        <v>1</v>
      </c>
      <c r="K46" s="142"/>
      <c r="L46" s="143"/>
      <c r="M46" s="76">
        <f>+$J46/$J61</f>
        <v>9.0909090909090912E-2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1">
        <v>1</v>
      </c>
      <c r="K47" s="142"/>
      <c r="L47" s="143"/>
      <c r="M47" s="76">
        <f>+$J47/$J61</f>
        <v>9.0909090909090912E-2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1">
        <v>0</v>
      </c>
      <c r="K48" s="142"/>
      <c r="L48" s="143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1">
        <v>6</v>
      </c>
      <c r="K49" s="142"/>
      <c r="L49" s="143"/>
      <c r="M49" s="76">
        <f>+$J49/J61</f>
        <v>0.54545454545454541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1">
        <v>1</v>
      </c>
      <c r="K50" s="142"/>
      <c r="L50" s="143"/>
      <c r="M50" s="76">
        <f>+$J50/J61</f>
        <v>9.0909090909090912E-2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1">
        <v>0</v>
      </c>
      <c r="K51" s="142"/>
      <c r="L51" s="143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1">
        <v>0</v>
      </c>
      <c r="K52" s="142"/>
      <c r="L52" s="143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1">
        <v>0</v>
      </c>
      <c r="K53" s="142"/>
      <c r="L53" s="143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1">
        <v>2</v>
      </c>
      <c r="K54" s="142"/>
      <c r="L54" s="143"/>
      <c r="M54" s="76">
        <f>+$J54/J61</f>
        <v>0.18181818181818182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1">
        <v>0</v>
      </c>
      <c r="K55" s="142"/>
      <c r="L55" s="143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1">
        <v>0</v>
      </c>
      <c r="K56" s="142"/>
      <c r="L56" s="143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1">
        <v>0</v>
      </c>
      <c r="K57" s="142"/>
      <c r="L57" s="143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1">
        <v>0</v>
      </c>
      <c r="K58" s="142"/>
      <c r="L58" s="143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1">
        <v>0</v>
      </c>
      <c r="K59" s="142"/>
      <c r="L59" s="143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151">
        <f>SUM(J44:J59)</f>
        <v>11</v>
      </c>
      <c r="K61" s="152"/>
      <c r="L61" s="153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40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154" t="s">
        <v>9</v>
      </c>
      <c r="E95" s="155"/>
      <c r="F95" s="155"/>
      <c r="G95" s="155"/>
      <c r="H95" s="155"/>
      <c r="I95" s="155"/>
      <c r="J95" s="156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4</v>
      </c>
      <c r="J96" s="96">
        <f>+I96/I102</f>
        <v>0.30769230769230771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22</v>
      </c>
      <c r="F97" s="98"/>
      <c r="G97" s="94"/>
      <c r="H97" s="94"/>
      <c r="I97" s="99">
        <v>7</v>
      </c>
      <c r="J97" s="96">
        <f>I97/I102</f>
        <v>0.53846153846153844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66" t="s">
        <v>26</v>
      </c>
      <c r="F98" s="167"/>
      <c r="G98" s="167"/>
      <c r="H98" s="168"/>
      <c r="I98" s="99">
        <v>2</v>
      </c>
      <c r="J98" s="96">
        <f>+I98/I102</f>
        <v>0.15384615384615385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23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24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13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157"/>
      <c r="E105" s="157"/>
      <c r="F105" s="157"/>
      <c r="G105" s="157"/>
      <c r="H105" s="157"/>
      <c r="I105" s="157"/>
      <c r="J105" s="157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29" t="s">
        <v>11</v>
      </c>
      <c r="F132" s="130"/>
      <c r="G132" s="130"/>
      <c r="H132" s="130"/>
      <c r="I132" s="130"/>
      <c r="J132" s="131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44" t="s">
        <v>12</v>
      </c>
      <c r="F133" s="145"/>
      <c r="G133" s="145"/>
      <c r="H133" s="145"/>
      <c r="I133" s="146"/>
      <c r="J133" s="20">
        <v>31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31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29" t="s">
        <v>13</v>
      </c>
      <c r="F137" s="130"/>
      <c r="G137" s="130"/>
      <c r="H137" s="130"/>
      <c r="I137" s="130"/>
      <c r="J137" s="131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44" t="s">
        <v>14</v>
      </c>
      <c r="F138" s="145"/>
      <c r="G138" s="145"/>
      <c r="H138" s="145"/>
      <c r="I138" s="146"/>
      <c r="J138" s="22">
        <v>153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153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35" t="s">
        <v>15</v>
      </c>
      <c r="F142" s="147"/>
      <c r="G142" s="147"/>
      <c r="H142" s="147"/>
      <c r="I142" s="147"/>
      <c r="J142" s="137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44" t="s">
        <v>16</v>
      </c>
      <c r="F143" s="145"/>
      <c r="G143" s="145"/>
      <c r="H143" s="145"/>
      <c r="I143" s="146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35" t="s">
        <v>39</v>
      </c>
      <c r="F147" s="147"/>
      <c r="G147" s="147"/>
      <c r="H147" s="147"/>
      <c r="I147" s="147"/>
      <c r="J147" s="137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48" t="s">
        <v>17</v>
      </c>
      <c r="F148" s="149"/>
      <c r="G148" s="149"/>
      <c r="H148" s="149"/>
      <c r="I148" s="150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169" t="s">
        <v>43</v>
      </c>
      <c r="F149" s="170"/>
      <c r="G149" s="170"/>
      <c r="H149" s="170"/>
      <c r="I149" s="171"/>
      <c r="J149" s="111">
        <v>3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3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29" t="s">
        <v>18</v>
      </c>
      <c r="E155" s="130"/>
      <c r="F155" s="130"/>
      <c r="G155" s="130"/>
      <c r="H155" s="130"/>
      <c r="I155" s="130"/>
      <c r="J155" s="131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26" t="str">
        <f>+'[1]ACUM-MAYO'!A162</f>
        <v>ORDINARIA</v>
      </c>
      <c r="F156" s="127"/>
      <c r="G156" s="127"/>
      <c r="H156" s="128"/>
      <c r="I156" s="51">
        <v>8</v>
      </c>
      <c r="J156" s="24">
        <f>I156/I161</f>
        <v>0.72727272727272729</v>
      </c>
      <c r="K156" s="58" t="s">
        <v>44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26" t="str">
        <f>+'[1]ACUM-MAYO'!A163</f>
        <v>FUNDAMENTAL</v>
      </c>
      <c r="F157" s="127"/>
      <c r="G157" s="127"/>
      <c r="H157" s="128"/>
      <c r="I157" s="51">
        <v>3</v>
      </c>
      <c r="J157" s="25">
        <f>I157/I161</f>
        <v>0.27272727272727271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26" t="str">
        <f>+'[1]ACUM-MAYO'!A165</f>
        <v>RESERVADA</v>
      </c>
      <c r="F158" s="127"/>
      <c r="G158" s="127"/>
      <c r="H158" s="128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26" t="s">
        <v>25</v>
      </c>
      <c r="F159" s="127"/>
      <c r="G159" s="127"/>
      <c r="H159" s="128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11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29" t="s">
        <v>19</v>
      </c>
      <c r="E184" s="130"/>
      <c r="F184" s="130"/>
      <c r="G184" s="130"/>
      <c r="H184" s="130"/>
      <c r="I184" s="130"/>
      <c r="J184" s="131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26" t="str">
        <f>+'[1]ACUM-MAYO'!A173</f>
        <v>ECONOMICA ADMINISTRATIVA</v>
      </c>
      <c r="F185" s="127"/>
      <c r="G185" s="127"/>
      <c r="H185" s="128"/>
      <c r="I185" s="51">
        <v>11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26" t="str">
        <f>+'[1]ACUM-MAYO'!A174</f>
        <v>TRAMITE</v>
      </c>
      <c r="F186" s="127"/>
      <c r="G186" s="127"/>
      <c r="H186" s="128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26" t="str">
        <f>+'[1]ACUM-MAYO'!A175</f>
        <v>SERV. PUB.</v>
      </c>
      <c r="F187" s="127"/>
      <c r="G187" s="127"/>
      <c r="H187" s="128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26" t="str">
        <f>+'[1]ACUM-MAYO'!A176</f>
        <v>LEGAL</v>
      </c>
      <c r="F188" s="127"/>
      <c r="G188" s="127"/>
      <c r="H188" s="128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11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29" t="s">
        <v>20</v>
      </c>
      <c r="E211" s="130"/>
      <c r="F211" s="130"/>
      <c r="G211" s="130"/>
      <c r="H211" s="130"/>
      <c r="I211" s="130"/>
      <c r="J211" s="131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">
        <v>47</v>
      </c>
      <c r="F212" s="39"/>
      <c r="G212" s="39"/>
      <c r="H212" s="40"/>
      <c r="I212" s="51">
        <v>7</v>
      </c>
      <c r="J212" s="33">
        <f>I212/I217</f>
        <v>0.63636363636363635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4</v>
      </c>
      <c r="J213" s="33">
        <f>I213/I217</f>
        <v>0.36363636363636365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11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35" t="s">
        <v>28</v>
      </c>
      <c r="E238" s="136"/>
      <c r="F238" s="136"/>
      <c r="G238" s="137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33" t="s">
        <v>29</v>
      </c>
      <c r="F239" s="134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33" t="s">
        <v>30</v>
      </c>
      <c r="F240" s="134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33" t="s">
        <v>31</v>
      </c>
      <c r="F241" s="134"/>
      <c r="G241" s="62">
        <v>1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33" t="s">
        <v>32</v>
      </c>
      <c r="F242" s="134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33" t="s">
        <v>33</v>
      </c>
      <c r="F243" s="134"/>
      <c r="G243" s="62">
        <v>2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33" t="s">
        <v>34</v>
      </c>
      <c r="F244" s="134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33" t="s">
        <v>35</v>
      </c>
      <c r="F245" s="134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33" t="s">
        <v>36</v>
      </c>
      <c r="F246" s="134"/>
      <c r="G246" s="62">
        <v>4</v>
      </c>
      <c r="H246" s="5"/>
      <c r="I246" s="132"/>
      <c r="J246" s="132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41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37</v>
      </c>
      <c r="F248" s="114"/>
      <c r="G248" s="63">
        <v>0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22" t="s">
        <v>42</v>
      </c>
      <c r="F249" s="123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22" t="s">
        <v>45</v>
      </c>
      <c r="F250" s="123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24" t="s">
        <v>3</v>
      </c>
      <c r="F251" s="125"/>
      <c r="G251" s="64">
        <f>SUM(G239:G250)</f>
        <v>7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20" t="s">
        <v>38</v>
      </c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FEBRERO 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2016-07-14T16:59:51Z</dcterms:created>
  <dcterms:modified xsi:type="dcterms:W3CDTF">2025-04-03T19:44:22Z</dcterms:modified>
</cp:coreProperties>
</file>