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9. SEPTIEMBRE\"/>
    </mc:Choice>
  </mc:AlternateContent>
  <xr:revisionPtr revIDLastSave="0" documentId="13_ncr:1_{4B2123B8-A1F2-4140-9535-6BF0CDE07B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a SEPTIEMBRE  2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0" i="1" l="1"/>
  <c r="J144" i="1"/>
  <c r="J134" i="1"/>
  <c r="L22" i="1"/>
  <c r="K23" i="1" l="1"/>
  <c r="J23" i="1"/>
  <c r="I23" i="1"/>
  <c r="H23" i="1"/>
  <c r="J139" i="1"/>
  <c r="E49" i="1"/>
  <c r="G251" i="1"/>
  <c r="J61" i="1" l="1"/>
  <c r="F22" i="1" l="1"/>
  <c r="I161" i="1"/>
  <c r="J159" i="1" s="1"/>
  <c r="E44" i="1"/>
  <c r="E45" i="1"/>
  <c r="E46" i="1"/>
  <c r="E47" i="1"/>
  <c r="E50" i="1"/>
  <c r="E51" i="1"/>
  <c r="E52" i="1"/>
  <c r="E53" i="1"/>
  <c r="E54" i="1"/>
  <c r="E55" i="1"/>
  <c r="E56" i="1"/>
  <c r="E57" i="1"/>
  <c r="E58" i="1"/>
  <c r="E59" i="1"/>
  <c r="E215" i="1"/>
  <c r="E214" i="1"/>
  <c r="E213" i="1"/>
  <c r="E188" i="1"/>
  <c r="E187" i="1"/>
  <c r="E186" i="1"/>
  <c r="E185" i="1"/>
  <c r="E158" i="1"/>
  <c r="E157" i="1"/>
  <c r="E156" i="1"/>
  <c r="M56" i="1"/>
  <c r="D23" i="1" l="1"/>
  <c r="E23" i="1"/>
  <c r="C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I217" i="1"/>
  <c r="J215" i="1" s="1"/>
  <c r="I102" i="1"/>
  <c r="J99" i="1" s="1"/>
  <c r="I190" i="1"/>
  <c r="J185" i="1" s="1"/>
  <c r="F23" i="1" l="1"/>
  <c r="L23" i="1"/>
  <c r="J186" i="1"/>
  <c r="J213" i="1"/>
  <c r="J214" i="1"/>
  <c r="J212" i="1"/>
  <c r="J98" i="1"/>
  <c r="J97" i="1"/>
  <c r="J188" i="1"/>
  <c r="J187" i="1"/>
  <c r="J96" i="1"/>
  <c r="J100" i="1"/>
  <c r="M61" i="1"/>
  <c r="J190" i="1" l="1"/>
  <c r="J217" i="1"/>
  <c r="J102" i="1"/>
  <c r="J157" i="1" l="1"/>
  <c r="J158" i="1"/>
  <c r="J156" i="1"/>
  <c r="J161" i="1" l="1"/>
</calcChain>
</file>

<file path=xl/sharedStrings.xml><?xml version="1.0" encoding="utf-8"?>
<sst xmlns="http://schemas.openxmlformats.org/spreadsheetml/2006/main" count="61" uniqueCount="50">
  <si>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</si>
  <si>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</si>
  <si>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</si>
  <si>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</si>
  <si>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</si>
  <si>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</si>
  <si>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</si>
  <si>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</si>
  <si>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</si>
  <si>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</si>
  <si>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</si>
  <si>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</si>
  <si>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</si>
  <si>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</si>
  <si>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</si>
  <si>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</si>
  <si>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</si>
  <si>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</si>
  <si>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</si>
  <si>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</si>
  <si>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</si>
  <si>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</si>
  <si>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VÍA INFOMEX</t>
  </si>
  <si>
    <t>FORMATO DIGITAL</t>
  </si>
  <si>
    <t>CONSULTA DIRECTA</t>
  </si>
  <si>
    <t>CONFIDENCIAL</t>
  </si>
  <si>
    <t>REPRODUCCIÓN DE DOCUMENTOS (COPIA SIMPLE, COPIA CERTIFICADA, PLANO SIMPLE Y PLANO CERTIFICADO)</t>
  </si>
  <si>
    <t xml:space="preserve">UNIDAD DE TRANSPARENCIA Sistema DIF Zapopan </t>
  </si>
  <si>
    <t>SOLICITUDES CONTESTADAS POR DIRECCION O DEPARTAMENTO</t>
  </si>
  <si>
    <t>Presidencia</t>
  </si>
  <si>
    <t>Dirección General</t>
  </si>
  <si>
    <t>Dirección Jurídica</t>
  </si>
  <si>
    <t>Dirección de Servicios</t>
  </si>
  <si>
    <t>Dirección de Programas</t>
  </si>
  <si>
    <t>Contraloría</t>
  </si>
  <si>
    <t>Dirección de Planeación</t>
  </si>
  <si>
    <t>Dirección de Administración y Finanzas</t>
  </si>
  <si>
    <t>Fundamental</t>
  </si>
  <si>
    <t>Debido a que las solicitudes de información se envían a diversas de direcciones, el número no es coincidente con el total de solicitudes respondidas en el mes</t>
  </si>
  <si>
    <t>SOLICITUDES REMITIDAS POR EL ITEI U OTROS SUJETOS OBLIGADOS</t>
  </si>
  <si>
    <t xml:space="preserve">  </t>
  </si>
  <si>
    <t xml:space="preserve">Relaciones Públicas y Recaudación de Fondos </t>
  </si>
  <si>
    <t>Unidad de Transparencia</t>
  </si>
  <si>
    <t>SOLICITUDES REMITIDAS POR OTROS SUJETOS OBLIGADOS</t>
  </si>
  <si>
    <t xml:space="preserve"> </t>
  </si>
  <si>
    <t>Coordinación de Archivo</t>
  </si>
  <si>
    <t>SOLICITUD POR SEXO</t>
  </si>
  <si>
    <t>PNT</t>
  </si>
  <si>
    <t>INFORMACIÓN ESTADÍSTICA A SEPTIEMBRE 2025</t>
  </si>
  <si>
    <t>NEGATIVA POR CONFIDENCIALIDAD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</si>
</sst>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3" xfId="0" applyFill="1" applyBorder="1"/>
    <xf numFmtId="0" fontId="3" fillId="4" borderId="6" xfId="0" applyFont="1" applyFill="1" applyBorder="1" applyAlignment="1"/>
    <xf numFmtId="0" fontId="0" fillId="5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9" fontId="5" fillId="7" borderId="10" xfId="0" applyNumberFormat="1" applyFont="1" applyFill="1" applyBorder="1" applyAlignment="1">
      <alignment horizontal="center"/>
    </xf>
    <xf numFmtId="0" fontId="0" fillId="5" borderId="0" xfId="0" applyFill="1" applyAlignment="1"/>
    <xf numFmtId="0" fontId="7" fillId="2" borderId="0" xfId="0" applyFont="1" applyFill="1"/>
    <xf numFmtId="0" fontId="7" fillId="5" borderId="0" xfId="0" applyFont="1" applyFill="1"/>
    <xf numFmtId="0" fontId="7" fillId="0" borderId="0" xfId="0" applyFont="1"/>
    <xf numFmtId="9" fontId="0" fillId="7" borderId="11" xfId="1" applyFont="1" applyFill="1" applyBorder="1" applyAlignment="1">
      <alignment wrapText="1"/>
    </xf>
    <xf numFmtId="0" fontId="5" fillId="7" borderId="10" xfId="0" applyFont="1" applyFill="1" applyBorder="1"/>
    <xf numFmtId="9" fontId="5" fillId="7" borderId="10" xfId="0" applyNumberFormat="1" applyFont="1" applyFill="1" applyBorder="1"/>
    <xf numFmtId="0" fontId="0" fillId="7" borderId="13" xfId="0" applyFill="1" applyBorder="1" applyAlignment="1">
      <alignment horizontal="center"/>
    </xf>
    <xf numFmtId="0" fontId="2" fillId="7" borderId="10" xfId="0" applyFont="1" applyFill="1" applyBorder="1"/>
    <xf numFmtId="0" fontId="0" fillId="7" borderId="1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9" fontId="0" fillId="7" borderId="17" xfId="1" applyFont="1" applyFill="1" applyBorder="1" applyAlignment="1">
      <alignment horizontal="right" wrapText="1"/>
    </xf>
    <xf numFmtId="9" fontId="0" fillId="7" borderId="11" xfId="1" applyFont="1" applyFill="1" applyBorder="1" applyAlignment="1">
      <alignment horizontal="right" wrapText="1"/>
    </xf>
    <xf numFmtId="0" fontId="0" fillId="7" borderId="7" xfId="0" applyFill="1" applyBorder="1" applyAlignment="1">
      <alignment horizontal="center" wrapText="1"/>
    </xf>
    <xf numFmtId="9" fontId="0" fillId="7" borderId="10" xfId="1" applyFont="1" applyFill="1" applyBorder="1" applyAlignment="1">
      <alignment horizontal="right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Border="1" applyAlignment="1">
      <alignment horizontal="left" wrapText="1"/>
    </xf>
    <xf numFmtId="9" fontId="5" fillId="7" borderId="10" xfId="1" applyFont="1" applyFill="1" applyBorder="1" applyAlignment="1">
      <alignment horizontal="right" wrapText="1"/>
    </xf>
    <xf numFmtId="0" fontId="2" fillId="5" borderId="0" xfId="0" applyFont="1" applyFill="1" applyAlignment="1">
      <alignment horizontal="center"/>
    </xf>
    <xf numFmtId="9" fontId="0" fillId="7" borderId="17" xfId="1" applyFont="1" applyFill="1" applyBorder="1" applyAlignment="1">
      <alignment wrapText="1"/>
    </xf>
    <xf numFmtId="9" fontId="0" fillId="7" borderId="10" xfId="1" applyFont="1" applyFill="1" applyBorder="1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horizontal="left" wrapText="1"/>
    </xf>
    <xf numFmtId="0" fontId="2" fillId="5" borderId="0" xfId="0" applyFont="1" applyFill="1"/>
    <xf numFmtId="0" fontId="0" fillId="7" borderId="16" xfId="0" applyFill="1" applyBorder="1" applyAlignment="1"/>
    <xf numFmtId="0" fontId="0" fillId="7" borderId="8" xfId="0" applyFill="1" applyBorder="1" applyAlignment="1"/>
    <xf numFmtId="0" fontId="0" fillId="7" borderId="9" xfId="0" applyFill="1" applyBorder="1" applyAlignment="1"/>
    <xf numFmtId="0" fontId="0" fillId="5" borderId="0" xfId="0" applyFill="1" applyAlignment="1">
      <alignment horizontal="left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5" borderId="0" xfId="0" applyFill="1" applyBorder="1"/>
    <xf numFmtId="0" fontId="6" fillId="5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4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0" xfId="2" applyFont="1" applyFill="1" applyBorder="1" applyAlignment="1">
      <alignment horizontal="center"/>
    </xf>
    <xf numFmtId="0" fontId="5" fillId="7" borderId="10" xfId="0" applyFont="1" applyFill="1" applyBorder="1" applyAlignment="1"/>
    <xf numFmtId="9" fontId="0" fillId="5" borderId="0" xfId="1" applyFont="1" applyFill="1" applyBorder="1" applyAlignment="1">
      <alignment wrapText="1"/>
    </xf>
    <xf numFmtId="9" fontId="5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9" fontId="0" fillId="5" borderId="0" xfId="1" applyFont="1" applyFill="1" applyBorder="1" applyAlignment="1">
      <alignment horizontal="right" wrapText="1"/>
    </xf>
    <xf numFmtId="9" fontId="5" fillId="5" borderId="0" xfId="1" applyFont="1" applyFill="1" applyBorder="1" applyAlignment="1">
      <alignment horizontal="right" wrapText="1"/>
    </xf>
    <xf numFmtId="0" fontId="4" fillId="5" borderId="0" xfId="0" applyFont="1" applyFill="1" applyBorder="1" applyAlignment="1">
      <alignment vertical="center" wrapText="1"/>
    </xf>
    <xf numFmtId="0" fontId="0" fillId="5" borderId="0" xfId="0" applyFill="1" applyBorder="1" applyAlignment="1"/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0" xfId="0" applyFill="1"/>
    <xf numFmtId="0" fontId="11" fillId="5" borderId="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5" borderId="0" xfId="0" applyFont="1" applyFill="1"/>
    <xf numFmtId="9" fontId="12" fillId="7" borderId="10" xfId="1" applyFont="1" applyFill="1" applyBorder="1" applyAlignment="1">
      <alignment horizontal="center"/>
    </xf>
    <xf numFmtId="9" fontId="12" fillId="7" borderId="7" xfId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/>
    </xf>
    <xf numFmtId="9" fontId="11" fillId="7" borderId="10" xfId="0" applyNumberFormat="1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5" fillId="7" borderId="4" xfId="2" applyFont="1" applyFill="1" applyBorder="1" applyAlignment="1"/>
    <xf numFmtId="0" fontId="15" fillId="7" borderId="5" xfId="2" applyFont="1" applyFill="1" applyBorder="1" applyAlignment="1"/>
    <xf numFmtId="0" fontId="15" fillId="7" borderId="6" xfId="2" applyFont="1" applyFill="1" applyBorder="1" applyAlignment="1"/>
    <xf numFmtId="9" fontId="12" fillId="7" borderId="24" xfId="1" applyFont="1" applyFill="1" applyBorder="1" applyAlignment="1">
      <alignment horizontal="center"/>
    </xf>
    <xf numFmtId="0" fontId="15" fillId="7" borderId="7" xfId="2" applyFont="1" applyFill="1" applyBorder="1" applyAlignment="1"/>
    <xf numFmtId="0" fontId="15" fillId="7" borderId="8" xfId="2" applyFont="1" applyFill="1" applyBorder="1" applyAlignment="1"/>
    <xf numFmtId="0" fontId="15" fillId="7" borderId="9" xfId="2" applyFont="1" applyFill="1" applyBorder="1" applyAlignment="1"/>
    <xf numFmtId="0" fontId="15" fillId="7" borderId="2" xfId="2" applyFont="1" applyFill="1" applyBorder="1" applyAlignment="1"/>
    <xf numFmtId="0" fontId="15" fillId="7" borderId="2" xfId="2" applyFont="1" applyFill="1" applyBorder="1" applyAlignment="1">
      <alignment horizontal="left"/>
    </xf>
    <xf numFmtId="0" fontId="15" fillId="7" borderId="3" xfId="2" applyFont="1" applyFill="1" applyBorder="1" applyAlignment="1">
      <alignment horizontal="left"/>
    </xf>
    <xf numFmtId="0" fontId="16" fillId="7" borderId="2" xfId="2" applyFont="1" applyFill="1" applyBorder="1" applyAlignment="1"/>
    <xf numFmtId="0" fontId="18" fillId="7" borderId="7" xfId="0" applyFont="1" applyFill="1" applyBorder="1"/>
    <xf numFmtId="0" fontId="18" fillId="7" borderId="8" xfId="0" applyFont="1" applyFill="1" applyBorder="1"/>
    <xf numFmtId="0" fontId="13" fillId="7" borderId="8" xfId="0" applyFont="1" applyFill="1" applyBorder="1" applyAlignment="1"/>
    <xf numFmtId="0" fontId="18" fillId="7" borderId="10" xfId="0" applyFont="1" applyFill="1" applyBorder="1" applyAlignment="1">
      <alignment horizontal="center"/>
    </xf>
    <xf numFmtId="9" fontId="13" fillId="7" borderId="17" xfId="1" applyFont="1" applyFill="1" applyBorder="1" applyAlignment="1">
      <alignment wrapText="1"/>
    </xf>
    <xf numFmtId="0" fontId="14" fillId="7" borderId="7" xfId="2" applyFont="1" applyFill="1" applyBorder="1"/>
    <xf numFmtId="0" fontId="14" fillId="7" borderId="8" xfId="2" applyFont="1" applyFill="1" applyBorder="1"/>
    <xf numFmtId="0" fontId="14" fillId="7" borderId="10" xfId="2" applyFont="1" applyFill="1" applyBorder="1" applyAlignment="1">
      <alignment horizontal="center"/>
    </xf>
    <xf numFmtId="9" fontId="13" fillId="7" borderId="9" xfId="1" applyFont="1" applyFill="1" applyBorder="1" applyAlignment="1">
      <alignment wrapText="1"/>
    </xf>
    <xf numFmtId="0" fontId="13" fillId="0" borderId="0" xfId="0" applyFont="1"/>
    <xf numFmtId="0" fontId="13" fillId="5" borderId="0" xfId="0" applyFont="1" applyFill="1"/>
    <xf numFmtId="0" fontId="19" fillId="5" borderId="0" xfId="0" applyFont="1" applyFill="1"/>
    <xf numFmtId="0" fontId="20" fillId="5" borderId="0" xfId="0" applyFont="1" applyFill="1" applyAlignment="1">
      <alignment horizontal="right"/>
    </xf>
    <xf numFmtId="0" fontId="20" fillId="7" borderId="10" xfId="0" applyFont="1" applyFill="1" applyBorder="1" applyAlignment="1">
      <alignment wrapText="1"/>
    </xf>
    <xf numFmtId="0" fontId="20" fillId="7" borderId="10" xfId="0" applyFont="1" applyFill="1" applyBorder="1" applyAlignment="1">
      <alignment horizontal="center"/>
    </xf>
    <xf numFmtId="9" fontId="20" fillId="7" borderId="10" xfId="0" applyNumberFormat="1" applyFont="1" applyFill="1" applyBorder="1"/>
    <xf numFmtId="0" fontId="13" fillId="5" borderId="0" xfId="0" applyFont="1" applyFill="1" applyAlignment="1">
      <alignment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wrapText="1"/>
    </xf>
    <xf numFmtId="0" fontId="2" fillId="7" borderId="24" xfId="0" applyFont="1" applyFill="1" applyBorder="1"/>
    <xf numFmtId="0" fontId="6" fillId="5" borderId="0" xfId="2" applyFont="1" applyFill="1" applyBorder="1" applyAlignment="1">
      <alignment horizontal="left" wrapText="1"/>
    </xf>
    <xf numFmtId="0" fontId="6" fillId="7" borderId="22" xfId="2" applyFont="1" applyFill="1" applyBorder="1" applyAlignment="1">
      <alignment horizontal="left" wrapText="1"/>
    </xf>
    <xf numFmtId="0" fontId="6" fillId="7" borderId="2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0" fillId="0" borderId="14" xfId="0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16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4" fillId="7" borderId="7" xfId="2" applyFont="1" applyFill="1" applyBorder="1" applyAlignment="1">
      <alignment horizontal="left" vertical="center" wrapText="1"/>
    </xf>
    <xf numFmtId="0" fontId="14" fillId="7" borderId="8" xfId="2" applyFont="1" applyFill="1" applyBorder="1" applyAlignment="1">
      <alignment horizontal="left" vertical="center" wrapText="1"/>
    </xf>
    <xf numFmtId="0" fontId="14" fillId="7" borderId="9" xfId="2" applyFont="1" applyFill="1" applyBorder="1" applyAlignment="1">
      <alignment horizontal="left" vertical="center" wrapText="1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6" borderId="2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8" fillId="7" borderId="7" xfId="2" applyFont="1" applyFill="1" applyBorder="1" applyAlignment="1">
      <alignment horizontal="center"/>
    </xf>
    <xf numFmtId="0" fontId="8" fillId="7" borderId="9" xfId="2" applyFont="1" applyFill="1" applyBorder="1" applyAlignment="1">
      <alignment horizontal="center"/>
    </xf>
    <xf numFmtId="0" fontId="6" fillId="5" borderId="0" xfId="2" applyFont="1" applyFill="1" applyBorder="1" applyAlignment="1">
      <alignment horizontal="left" wrapText="1"/>
    </xf>
    <xf numFmtId="0" fontId="6" fillId="7" borderId="19" xfId="2" applyFont="1" applyFill="1" applyBorder="1" applyAlignment="1">
      <alignment horizontal="left" wrapText="1"/>
    </xf>
    <xf numFmtId="0" fontId="6" fillId="7" borderId="21" xfId="2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center" vertical="center"/>
    </xf>
  </cellXfs>
  <cellStyles count="18">
    <cellStyle name="Normal" xfId="0" builtinId="0"/>
    <cellStyle name="Normal 10" xfId="3" xr:uid="{00000000-0005-0000-0000-000001000000}"/>
    <cellStyle name="Normal 11" xfId="4" xr:uid="{00000000-0005-0000-0000-000002000000}"/>
    <cellStyle name="Normal 12" xfId="5" xr:uid="{00000000-0005-0000-0000-000003000000}"/>
    <cellStyle name="Normal 13" xfId="6" xr:uid="{00000000-0005-0000-0000-000004000000}"/>
    <cellStyle name="Normal 14" xfId="7" xr:uid="{00000000-0005-0000-0000-000005000000}"/>
    <cellStyle name="Normal 15" xfId="8" xr:uid="{00000000-0005-0000-0000-000006000000}"/>
    <cellStyle name="Normal 16" xfId="9" xr:uid="{00000000-0005-0000-0000-000007000000}"/>
    <cellStyle name="Normal 2" xfId="2" xr:uid="{00000000-0005-0000-0000-000008000000}"/>
    <cellStyle name="Normal 2 2" xfId="10" xr:uid="{00000000-0005-0000-0000-000009000000}"/>
    <cellStyle name="Normal 3" xfId="11" xr:uid="{00000000-0005-0000-0000-00000A000000}"/>
    <cellStyle name="Normal 4" xfId="12" xr:uid="{00000000-0005-0000-0000-00000B000000}"/>
    <cellStyle name="Normal 5" xfId="13" xr:uid="{00000000-0005-0000-0000-00000C000000}"/>
    <cellStyle name="Normal 6" xfId="14" xr:uid="{00000000-0005-0000-0000-00000D000000}"/>
    <cellStyle name="Normal 7" xfId="15" xr:uid="{00000000-0005-0000-0000-00000E000000}"/>
    <cellStyle name="Normal 8" xfId="16" xr:uid="{00000000-0005-0000-0000-00000F000000}"/>
    <cellStyle name="Normal 9" xfId="17" xr:uid="{00000000-0005-0000-0000-000010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2D9-4606-B1F1-9A8A7EDB8CA1}"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2D9-4606-B1F1-9A8A7EDB8C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-23065856"/>
        <c:axId val="-23055520"/>
        <c:axId val="0"/>
      </c:bar3DChart>
      <c:catAx>
        <c:axId val="-2306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3055520"/>
        <c:crosses val="autoZero"/>
        <c:auto val="1"/>
        <c:lblAlgn val="ctr"/>
        <c:lblOffset val="100"/>
        <c:noMultiLvlLbl val="0"/>
      </c:catAx>
      <c:valAx>
        <c:axId val="-23055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856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SEPTIEMBRE  2025'!$D$95:$J$95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SEPTIEMBRE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SEPTIEMBRE  2025'!$G$96:$G$100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SEPTIEMBRE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SEPTIEMBRE  2025'!$H$96:$H$100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D-44D1-8284-BDCBB6234540}"/>
                </c:ext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D-44D1-8284-BDCBB6234540}"/>
                </c:ext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D-44D1-8284-BDCBB6234540}"/>
                </c:ext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D-44D1-8284-BDCBB6234540}"/>
                </c:ext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SEPTIEMBRE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SEPTIEMBRE  2025'!$I$96:$I$100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5312"/>
        <c:axId val="-23056064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SEPTIEMBRE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SEPTIEMBRE  2025'!$F$156:$F$159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SEPTIEMBRE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SEPTIEMBRE  2025'!$H$156:$H$159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SEPTIEMBRE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SEPTIEMBRE  2025'!$G$156:$G$159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AA-49A9-867F-1A2C4C9CBF72}"/>
                </c:ext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A-49A9-867F-1A2C4C9CBF72}"/>
                </c:ext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AA-49A9-867F-1A2C4C9CBF72}"/>
                </c:ext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AA-49A9-867F-1A2C4C9CB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SEPTIEMBRE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SEPTIEMBRE  2025'!$I$156:$I$159</c:f>
              <c:numCache>
                <c:formatCode>General</c:formatCode>
                <c:ptCount val="4"/>
                <c:pt idx="0">
                  <c:v>9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SEPTIEMBRE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SEPTIEMBRE  2025'!$J$156:$J$159</c:f>
              <c:numCache>
                <c:formatCode>0%</c:formatCode>
                <c:ptCount val="4"/>
                <c:pt idx="0">
                  <c:v>0.69230769230769229</c:v>
                </c:pt>
                <c:pt idx="1">
                  <c:v>7.6923076923076927E-2</c:v>
                </c:pt>
                <c:pt idx="2">
                  <c:v>0</c:v>
                </c:pt>
                <c:pt idx="3">
                  <c:v>0.23076923076923078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-23056608"/>
        <c:axId val="-23058240"/>
        <c:axId val="0"/>
      </c:bar3DChart>
      <c:catAx>
        <c:axId val="-230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-23058240"/>
        <c:crosses val="autoZero"/>
        <c:auto val="1"/>
        <c:lblAlgn val="ctr"/>
        <c:lblOffset val="100"/>
        <c:noMultiLvlLbl val="0"/>
      </c:catAx>
      <c:valAx>
        <c:axId val="-23058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660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SEPTIEMBRE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SEPTIEMBRE  2025'!$F$212:$F$215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2-4BB4-B596-DC6FD284E73C}"/>
                </c:ext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2-4BB4-B596-DC6FD284E73C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2-4BB4-B596-DC6FD284E73C}"/>
                </c:ext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SEPTIEMBRE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SEPTIEMBRE  2025'!$G$212:$G$215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042-4BB4-B596-DC6FD284E7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042-4BB4-B596-DC6FD284E73C}"/>
                </c:ext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2-4BB4-B596-DC6FD284E73C}"/>
                </c:ext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SEPTIEMBRE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SEPTIEMBRE  2025'!$H$212:$H$215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SEPTIEMBRE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SEPTIEMBRE  2025'!$I$212:$I$215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42-4BB4-B596-DC6FD284E73C}"/>
                </c:ext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42-4BB4-B596-DC6FD284E73C}"/>
                </c:ext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42-4BB4-B596-DC6FD284E73C}"/>
                </c:ext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SEPTIEMBRE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SEPTIEMBRE  2025'!$J$212:$J$215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4224"/>
        <c:axId val="-23057696"/>
        <c:axId val="0"/>
      </c:bar3DChart>
      <c:catAx>
        <c:axId val="-230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7696"/>
        <c:crosses val="autoZero"/>
        <c:auto val="1"/>
        <c:lblAlgn val="ctr"/>
        <c:lblOffset val="100"/>
        <c:noMultiLvlLbl val="0"/>
      </c:catAx>
      <c:valAx>
        <c:axId val="-2305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422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SEPTIEMBRE 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SEPTIEMBRE  2025'!$C$22:$E$22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E-49CF-BBAA-7BB26067B111}"/>
                </c:ext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E-49CF-BBAA-7BB26067B111}"/>
                </c:ext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E-49CF-BBAA-7BB26067B1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SEPTIEMBRE 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SEPTIEMBRE  2025'!$C$23:$E$23</c:f>
              <c:numCache>
                <c:formatCode>0%</c:formatCode>
                <c:ptCount val="3"/>
                <c:pt idx="0">
                  <c:v>0.5</c:v>
                </c:pt>
                <c:pt idx="1">
                  <c:v>0.2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976"/>
        <c:axId val="-23063680"/>
        <c:axId val="0"/>
      </c:bar3DChart>
      <c:catAx>
        <c:axId val="-2305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63680"/>
        <c:crosses val="autoZero"/>
        <c:auto val="1"/>
        <c:lblAlgn val="ctr"/>
        <c:lblOffset val="100"/>
        <c:noMultiLvlLbl val="0"/>
      </c:catAx>
      <c:valAx>
        <c:axId val="-2306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97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SEXO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SEPTIEMBRE  2025'!$H$20:$O$20</c:f>
              <c:strCache>
                <c:ptCount val="8"/>
                <c:pt idx="0">
                  <c:v>SOLICITUD POR SEXO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SEPTIEMBRE 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SEPTIEMBRE  2025'!$H$22:$K$22</c:f>
              <c:numCache>
                <c:formatCode>General</c:formatCode>
                <c:ptCount val="4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5-4E5B-84EF-562D2C4666DE}"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5-4E5B-84EF-562D2C4666DE}"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5-4E5B-84EF-562D2C4666DE}"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5-4E5B-84EF-562D2C4666DE}"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5-4E5B-84EF-562D2C4666DE}"/>
                </c:ext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5-4E5B-84EF-562D2C466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SEPTIEMBRE 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SEPTIEMBRE  2025'!$H$23:$K$23</c:f>
              <c:numCache>
                <c:formatCode>0%</c:formatCode>
                <c:ptCount val="4"/>
                <c:pt idx="0">
                  <c:v>0.7</c:v>
                </c:pt>
                <c:pt idx="1">
                  <c:v>0.2</c:v>
                </c:pt>
                <c:pt idx="2">
                  <c:v>0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432"/>
        <c:axId val="-23053344"/>
        <c:axId val="0"/>
      </c:bar3DChart>
      <c:catAx>
        <c:axId val="-230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3344"/>
        <c:crosses val="autoZero"/>
        <c:auto val="1"/>
        <c:lblAlgn val="ctr"/>
        <c:lblOffset val="100"/>
        <c:noMultiLvlLbl val="0"/>
      </c:catAx>
      <c:valAx>
        <c:axId val="-23053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43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SEPTIEMBRE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SEPTIEMBRE  2025'!$G$185:$G$188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SEPTIEMBRE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SEPTIEMBRE  2025'!$H$185:$H$188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SEPTIEMBRE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SEPTIEMBRE  2025'!$I$185:$I$188</c:f>
              <c:numCache>
                <c:formatCode>General</c:formatCode>
                <c:ptCount val="4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D4F-A685-CC3CF80385C4}"/>
                </c:ext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8-4D4F-A685-CC3CF80385C4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D4F-A685-CC3CF80385C4}"/>
                </c:ext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8-4D4F-A685-CC3CF80385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SEPTIEMBRE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SEPTIEMBRE  2025'!$J$185:$J$188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7152"/>
        <c:axId val="-23053888"/>
        <c:axId val="0"/>
      </c:bar3DChart>
      <c:catAx>
        <c:axId val="-23057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-23053888"/>
        <c:crosses val="autoZero"/>
        <c:auto val="1"/>
        <c:lblAlgn val="ctr"/>
        <c:lblOffset val="100"/>
        <c:noMultiLvlLbl val="0"/>
      </c:catAx>
      <c:valAx>
        <c:axId val="-23053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71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SEPTIEMBRE  2025'!$E$239:$E$250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SEPTIEMBRE  2025'!$F$239:$F$250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SEPTIEMBRE  2025'!$E$239:$E$250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SEPTIEMBRE  2025'!$G$239:$G$250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3136"/>
        <c:axId val="-23052800"/>
        <c:axId val="0"/>
      </c:bar3DChart>
      <c:catAx>
        <c:axId val="-230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3052800"/>
        <c:crosses val="autoZero"/>
        <c:auto val="1"/>
        <c:lblAlgn val="ctr"/>
        <c:lblOffset val="100"/>
        <c:noMultiLvlLbl val="0"/>
      </c:catAx>
      <c:valAx>
        <c:axId val="-2305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SEPTIEMBRE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SEPTIEMBRE 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SEPTIEMBRE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SEPTIEMBRE 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SEPTIEMBRE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SEPTIEMBRE 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SEPTIEMBRE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SEPTIEMBRE 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SEPTIEMBRE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SEPTIEMBRE  2025'!$J$44:$J$59</c:f>
              <c:numCache>
                <c:formatCode>General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8032"/>
        <c:axId val="-1610317344"/>
        <c:axId val="0"/>
      </c:bar3DChart>
      <c:catAx>
        <c:axId val="-230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10317344"/>
        <c:crosses val="autoZero"/>
        <c:auto val="1"/>
        <c:lblAlgn val="ctr"/>
        <c:lblOffset val="100"/>
        <c:noMultiLvlLbl val="0"/>
      </c:catAx>
      <c:valAx>
        <c:axId val="-161031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306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28575</xdr:colOff>
      <xdr:row>1</xdr:row>
      <xdr:rowOff>9525</xdr:rowOff>
    </xdr:from>
    <xdr:to>
      <xdr:col>3</xdr:col>
      <xdr:colOff>180975</xdr:colOff>
      <xdr:row>8</xdr:row>
      <xdr:rowOff>109220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1F0C709-7042-484F-BF93-3FE5DABE9A5E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66700" y="200025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847725</xdr:colOff>
      <xdr:row>1</xdr:row>
      <xdr:rowOff>9525</xdr:rowOff>
    </xdr:from>
    <xdr:to>
      <xdr:col>14</xdr:col>
      <xdr:colOff>923925</xdr:colOff>
      <xdr:row>8</xdr:row>
      <xdr:rowOff>109220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1DCB1CA-DD00-4321-9492-37EFF2933B38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15059025" y="200025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1"/>
  <sheetViews>
    <sheetView tabSelected="1" topLeftCell="D11" zoomScaleNormal="100" workbookViewId="0">
      <selection activeCell="G251" sqref="G251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135" t="s">
        <v>27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3"/>
      <c r="Q13" s="1"/>
    </row>
    <row r="14" spans="1:17" ht="43.5" customHeight="1" thickBot="1" x14ac:dyDescent="0.85">
      <c r="A14" s="1"/>
      <c r="B14" s="137" t="s">
        <v>48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140" t="s">
        <v>0</v>
      </c>
      <c r="D20" s="141"/>
      <c r="E20" s="141"/>
      <c r="F20" s="142"/>
      <c r="G20" s="67"/>
      <c r="H20" s="140" t="s">
        <v>46</v>
      </c>
      <c r="I20" s="141"/>
      <c r="J20" s="141"/>
      <c r="K20" s="141"/>
      <c r="L20" s="142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47</v>
      </c>
      <c r="D21" s="69" t="s">
        <v>1</v>
      </c>
      <c r="E21" s="70" t="s">
        <v>2</v>
      </c>
      <c r="F21" s="68" t="s">
        <v>3</v>
      </c>
      <c r="G21" s="71"/>
      <c r="H21" s="70" t="s">
        <v>4</v>
      </c>
      <c r="I21" s="70" t="s">
        <v>5</v>
      </c>
      <c r="J21" s="68" t="s">
        <v>6</v>
      </c>
      <c r="K21" s="68" t="s">
        <v>7</v>
      </c>
      <c r="L21" s="68" t="s">
        <v>3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5</v>
      </c>
      <c r="D22" s="73">
        <v>2</v>
      </c>
      <c r="E22" s="73">
        <v>3</v>
      </c>
      <c r="F22" s="74">
        <f>SUM(C22:E22)</f>
        <v>10</v>
      </c>
      <c r="G22" s="75"/>
      <c r="H22" s="72">
        <v>7</v>
      </c>
      <c r="I22" s="72">
        <v>2</v>
      </c>
      <c r="J22" s="72">
        <v>0</v>
      </c>
      <c r="K22" s="72">
        <v>1</v>
      </c>
      <c r="L22" s="74">
        <f>SUM(H22:K22)</f>
        <v>10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0.5</v>
      </c>
      <c r="D23" s="77">
        <f>+D22/F22</f>
        <v>0.2</v>
      </c>
      <c r="E23" s="78">
        <f>+E22/F22</f>
        <v>0.3</v>
      </c>
      <c r="F23" s="79">
        <f>SUM(C23:E23)</f>
        <v>1</v>
      </c>
      <c r="G23" s="75"/>
      <c r="H23" s="76">
        <f>+H22/L22</f>
        <v>0.7</v>
      </c>
      <c r="I23" s="76">
        <f>+I22/L22</f>
        <v>0.2</v>
      </c>
      <c r="J23" s="76">
        <f>+J22/L22</f>
        <v>0</v>
      </c>
      <c r="K23" s="76">
        <f>+K22/L22</f>
        <v>0.1</v>
      </c>
      <c r="L23" s="79">
        <f>SUM(H23:K23)</f>
        <v>0.99999999999999989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139" t="s">
        <v>8</v>
      </c>
      <c r="E43" s="139"/>
      <c r="F43" s="139"/>
      <c r="G43" s="139"/>
      <c r="H43" s="139"/>
      <c r="I43" s="139"/>
      <c r="J43" s="139"/>
      <c r="K43" s="139"/>
      <c r="L43" s="139"/>
      <c r="M43" s="139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56">
        <v>1</v>
      </c>
      <c r="K44" s="157"/>
      <c r="L44" s="158"/>
      <c r="M44" s="84">
        <f>+$J44/$J61</f>
        <v>0.1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43">
        <v>0</v>
      </c>
      <c r="K45" s="144"/>
      <c r="L45" s="145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43">
        <v>1</v>
      </c>
      <c r="K46" s="144"/>
      <c r="L46" s="145"/>
      <c r="M46" s="76">
        <f>+$J46/$J61</f>
        <v>0.1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43">
        <v>2</v>
      </c>
      <c r="K47" s="144"/>
      <c r="L47" s="145"/>
      <c r="M47" s="76">
        <f>+$J47/$J61</f>
        <v>0.2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">
        <v>49</v>
      </c>
      <c r="F48" s="86"/>
      <c r="G48" s="86"/>
      <c r="H48" s="86"/>
      <c r="I48" s="87"/>
      <c r="J48" s="143">
        <v>2</v>
      </c>
      <c r="K48" s="144"/>
      <c r="L48" s="145"/>
      <c r="M48" s="76">
        <f>+$J48/$J61</f>
        <v>0.2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43">
        <v>2</v>
      </c>
      <c r="K49" s="144"/>
      <c r="L49" s="145"/>
      <c r="M49" s="76">
        <f>+$J49/J61</f>
        <v>0.2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43">
        <v>1</v>
      </c>
      <c r="K50" s="144"/>
      <c r="L50" s="145"/>
      <c r="M50" s="76">
        <f>+$J50/J61</f>
        <v>0.1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43">
        <v>0</v>
      </c>
      <c r="K51" s="144"/>
      <c r="L51" s="145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43">
        <v>0</v>
      </c>
      <c r="K52" s="144"/>
      <c r="L52" s="145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43">
        <v>0</v>
      </c>
      <c r="K53" s="144"/>
      <c r="L53" s="145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43">
        <v>1</v>
      </c>
      <c r="K54" s="144"/>
      <c r="L54" s="145"/>
      <c r="M54" s="76">
        <f>+$J54/J61</f>
        <v>0.1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43">
        <v>0</v>
      </c>
      <c r="K55" s="144"/>
      <c r="L55" s="145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43">
        <v>0</v>
      </c>
      <c r="K56" s="144"/>
      <c r="L56" s="145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43">
        <v>0</v>
      </c>
      <c r="K57" s="144"/>
      <c r="L57" s="145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43">
        <v>0</v>
      </c>
      <c r="K58" s="144"/>
      <c r="L58" s="145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43">
        <v>0</v>
      </c>
      <c r="K59" s="144"/>
      <c r="L59" s="145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146">
        <f>SUM(J44:J59)</f>
        <v>10</v>
      </c>
      <c r="K61" s="147"/>
      <c r="L61" s="148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40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152" t="s">
        <v>9</v>
      </c>
      <c r="E95" s="153"/>
      <c r="F95" s="153"/>
      <c r="G95" s="153"/>
      <c r="H95" s="153"/>
      <c r="I95" s="153"/>
      <c r="J95" s="154"/>
      <c r="K95" s="49"/>
      <c r="L95" s="4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21</v>
      </c>
      <c r="F96" s="93"/>
      <c r="G96" s="94"/>
      <c r="H96" s="94"/>
      <c r="I96" s="95">
        <v>5</v>
      </c>
      <c r="J96" s="96">
        <f>+I96/I102</f>
        <v>0.5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22</v>
      </c>
      <c r="F97" s="98"/>
      <c r="G97" s="94"/>
      <c r="H97" s="94"/>
      <c r="I97" s="99">
        <v>5</v>
      </c>
      <c r="J97" s="96">
        <f>I97/I102</f>
        <v>0.5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129" t="s">
        <v>26</v>
      </c>
      <c r="F98" s="130"/>
      <c r="G98" s="130"/>
      <c r="H98" s="131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23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24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3</v>
      </c>
      <c r="I102" s="106">
        <f>SUM(I96:I101)</f>
        <v>10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155"/>
      <c r="E105" s="155"/>
      <c r="F105" s="155"/>
      <c r="G105" s="155"/>
      <c r="H105" s="155"/>
      <c r="I105" s="155"/>
      <c r="J105" s="155"/>
      <c r="K105" s="49"/>
      <c r="L105" s="49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10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26" t="s">
        <v>11</v>
      </c>
      <c r="F132" s="127"/>
      <c r="G132" s="127"/>
      <c r="H132" s="127"/>
      <c r="I132" s="127"/>
      <c r="J132" s="128"/>
      <c r="K132" s="49"/>
      <c r="L132" s="49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20" t="s">
        <v>12</v>
      </c>
      <c r="F133" s="121"/>
      <c r="G133" s="121"/>
      <c r="H133" s="121"/>
      <c r="I133" s="122"/>
      <c r="J133" s="20">
        <v>27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3</v>
      </c>
      <c r="J134" s="11">
        <f>SUM(J133)</f>
        <v>27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26" t="s">
        <v>13</v>
      </c>
      <c r="F137" s="127"/>
      <c r="G137" s="127"/>
      <c r="H137" s="127"/>
      <c r="I137" s="127"/>
      <c r="J137" s="128"/>
      <c r="K137" s="49"/>
      <c r="L137" s="49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20" t="s">
        <v>14</v>
      </c>
      <c r="F138" s="121"/>
      <c r="G138" s="121"/>
      <c r="H138" s="121"/>
      <c r="I138" s="122"/>
      <c r="J138" s="22">
        <v>136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3</v>
      </c>
      <c r="J139" s="11">
        <f>SUM(J138)</f>
        <v>136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49" t="s">
        <v>15</v>
      </c>
      <c r="F142" s="150"/>
      <c r="G142" s="150"/>
      <c r="H142" s="150"/>
      <c r="I142" s="150"/>
      <c r="J142" s="151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20" t="s">
        <v>16</v>
      </c>
      <c r="F143" s="121"/>
      <c r="G143" s="121"/>
      <c r="H143" s="121"/>
      <c r="I143" s="122"/>
      <c r="J143" s="118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3</v>
      </c>
      <c r="J144" s="119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49" t="s">
        <v>39</v>
      </c>
      <c r="F147" s="150"/>
      <c r="G147" s="150"/>
      <c r="H147" s="150"/>
      <c r="I147" s="150"/>
      <c r="J147" s="151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59" t="s">
        <v>17</v>
      </c>
      <c r="F148" s="160"/>
      <c r="G148" s="160"/>
      <c r="H148" s="160"/>
      <c r="I148" s="161"/>
      <c r="J148" s="22">
        <v>2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132" t="s">
        <v>43</v>
      </c>
      <c r="F149" s="133"/>
      <c r="G149" s="133"/>
      <c r="H149" s="133"/>
      <c r="I149" s="134"/>
      <c r="J149" s="111">
        <v>3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3</v>
      </c>
      <c r="J150" s="11">
        <f>SUM(J148:J149)</f>
        <v>5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26" t="s">
        <v>18</v>
      </c>
      <c r="E155" s="127"/>
      <c r="F155" s="127"/>
      <c r="G155" s="127"/>
      <c r="H155" s="127"/>
      <c r="I155" s="127"/>
      <c r="J155" s="128"/>
      <c r="K155" s="49"/>
      <c r="L155" s="49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23" t="str">
        <f>+'[1]ACUM-MAYO'!A162</f>
        <v>ORDINARIA</v>
      </c>
      <c r="F156" s="124"/>
      <c r="G156" s="124"/>
      <c r="H156" s="125"/>
      <c r="I156" s="51">
        <v>9</v>
      </c>
      <c r="J156" s="24">
        <f>I156/I161</f>
        <v>0.69230769230769229</v>
      </c>
      <c r="K156" s="58" t="s">
        <v>44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23" t="str">
        <f>+'[1]ACUM-MAYO'!A163</f>
        <v>FUNDAMENTAL</v>
      </c>
      <c r="F157" s="124"/>
      <c r="G157" s="124"/>
      <c r="H157" s="125"/>
      <c r="I157" s="51">
        <v>1</v>
      </c>
      <c r="J157" s="25">
        <f>I157/I161</f>
        <v>7.6923076923076927E-2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26">
        <v>4</v>
      </c>
      <c r="E158" s="123" t="str">
        <f>+'[1]ACUM-MAYO'!A165</f>
        <v>RESERVADA</v>
      </c>
      <c r="F158" s="124"/>
      <c r="G158" s="124"/>
      <c r="H158" s="125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23" t="s">
        <v>25</v>
      </c>
      <c r="F159" s="124"/>
      <c r="G159" s="124"/>
      <c r="H159" s="125"/>
      <c r="I159" s="51">
        <v>3</v>
      </c>
      <c r="J159" s="27">
        <f>I159/I161</f>
        <v>0.23076923076923078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3</v>
      </c>
      <c r="I161" s="11">
        <f>SUM(I156:I160)</f>
        <v>13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26" t="s">
        <v>19</v>
      </c>
      <c r="E184" s="127"/>
      <c r="F184" s="127"/>
      <c r="G184" s="127"/>
      <c r="H184" s="127"/>
      <c r="I184" s="127"/>
      <c r="J184" s="128"/>
      <c r="K184" s="49"/>
      <c r="L184" s="49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23" t="str">
        <f>+'[1]ACUM-MAYO'!A173</f>
        <v>ECONOMICA ADMINISTRATIVA</v>
      </c>
      <c r="F185" s="124"/>
      <c r="G185" s="124"/>
      <c r="H185" s="125"/>
      <c r="I185" s="51">
        <v>10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23" t="str">
        <f>+'[1]ACUM-MAYO'!A174</f>
        <v>TRAMITE</v>
      </c>
      <c r="F186" s="124"/>
      <c r="G186" s="124"/>
      <c r="H186" s="125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23" t="str">
        <f>+'[1]ACUM-MAYO'!A175</f>
        <v>SERV. PUB.</v>
      </c>
      <c r="F187" s="124"/>
      <c r="G187" s="124"/>
      <c r="H187" s="125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23" t="str">
        <f>+'[1]ACUM-MAYO'!A176</f>
        <v>LEGAL</v>
      </c>
      <c r="F188" s="124"/>
      <c r="G188" s="124"/>
      <c r="H188" s="125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3</v>
      </c>
      <c r="I190" s="11">
        <f>SUM(I185:I188)</f>
        <v>10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26" t="s">
        <v>20</v>
      </c>
      <c r="E211" s="127"/>
      <c r="F211" s="127"/>
      <c r="G211" s="127"/>
      <c r="H211" s="127"/>
      <c r="I211" s="127"/>
      <c r="J211" s="128"/>
      <c r="K211" s="49"/>
      <c r="L211" s="49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">
        <v>47</v>
      </c>
      <c r="F212" s="39"/>
      <c r="G212" s="39"/>
      <c r="H212" s="40"/>
      <c r="I212" s="51">
        <v>5</v>
      </c>
      <c r="J212" s="33">
        <f>I212/I217</f>
        <v>0.5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5</v>
      </c>
      <c r="J213" s="33">
        <f>I213/I217</f>
        <v>0.5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42"/>
      <c r="H215" s="43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3</v>
      </c>
      <c r="I217" s="11">
        <f>SUM(I212:I216)</f>
        <v>10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49" t="s">
        <v>28</v>
      </c>
      <c r="E238" s="171"/>
      <c r="F238" s="171"/>
      <c r="G238" s="151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69" t="s">
        <v>29</v>
      </c>
      <c r="F239" s="170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69" t="s">
        <v>30</v>
      </c>
      <c r="F240" s="170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69" t="s">
        <v>31</v>
      </c>
      <c r="F241" s="170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69" t="s">
        <v>32</v>
      </c>
      <c r="F242" s="170"/>
      <c r="G242" s="62">
        <v>0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69" t="s">
        <v>33</v>
      </c>
      <c r="F243" s="170"/>
      <c r="G243" s="62">
        <v>4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69" t="s">
        <v>34</v>
      </c>
      <c r="F244" s="170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69" t="s">
        <v>35</v>
      </c>
      <c r="F245" s="170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69" t="s">
        <v>36</v>
      </c>
      <c r="F246" s="170"/>
      <c r="G246" s="62">
        <v>1</v>
      </c>
      <c r="H246" s="5"/>
      <c r="I246" s="168"/>
      <c r="J246" s="168"/>
      <c r="K246" s="50"/>
      <c r="L246" s="50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41</v>
      </c>
      <c r="F247" s="114"/>
      <c r="G247" s="63">
        <v>0</v>
      </c>
      <c r="H247" s="5"/>
      <c r="I247" s="113"/>
      <c r="J247" s="113"/>
      <c r="K247" s="113"/>
      <c r="L247" s="113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37</v>
      </c>
      <c r="F248" s="114"/>
      <c r="G248" s="63">
        <v>1</v>
      </c>
      <c r="H248" s="5"/>
      <c r="I248" s="116"/>
      <c r="J248" s="116"/>
      <c r="K248" s="116"/>
      <c r="L248" s="116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64" t="s">
        <v>42</v>
      </c>
      <c r="F249" s="165"/>
      <c r="G249" s="63">
        <v>0</v>
      </c>
      <c r="H249" s="5"/>
      <c r="I249" s="117"/>
      <c r="J249" s="117"/>
      <c r="K249" s="117"/>
      <c r="L249" s="117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64" t="s">
        <v>45</v>
      </c>
      <c r="F250" s="165"/>
      <c r="G250" s="63">
        <v>0</v>
      </c>
      <c r="P250" s="1"/>
      <c r="Q250" s="47"/>
    </row>
    <row r="251" spans="1:17" ht="15.75" customHeight="1" thickBot="1" x14ac:dyDescent="0.3">
      <c r="A251" s="1"/>
      <c r="C251" s="45"/>
      <c r="D251" s="5"/>
      <c r="E251" s="166" t="s">
        <v>3</v>
      </c>
      <c r="F251" s="167"/>
      <c r="G251" s="64">
        <f>SUM(G239:G250)</f>
        <v>6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">
      <c r="A253" s="1"/>
      <c r="B253" s="162" t="s">
        <v>38</v>
      </c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50:F250"/>
    <mergeCell ref="D238:G238"/>
    <mergeCell ref="J44:L44"/>
    <mergeCell ref="J45:L45"/>
    <mergeCell ref="J46:L46"/>
    <mergeCell ref="E157:H157"/>
    <mergeCell ref="E158:H158"/>
    <mergeCell ref="E143:I143"/>
    <mergeCell ref="E147:J147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E187:H187"/>
    <mergeCell ref="J57:L57"/>
    <mergeCell ref="J58:L58"/>
    <mergeCell ref="J59:L59"/>
    <mergeCell ref="J61:L61"/>
    <mergeCell ref="E186:H186"/>
    <mergeCell ref="E142:J142"/>
    <mergeCell ref="D95:J95"/>
    <mergeCell ref="D105:J105"/>
    <mergeCell ref="E132:J132"/>
    <mergeCell ref="E133:I133"/>
    <mergeCell ref="E137:J137"/>
    <mergeCell ref="B13:O13"/>
    <mergeCell ref="B14:O14"/>
    <mergeCell ref="D43:M43"/>
    <mergeCell ref="C20:F20"/>
    <mergeCell ref="H20:L20"/>
    <mergeCell ref="E138:I138"/>
    <mergeCell ref="E159:H159"/>
    <mergeCell ref="D184:J184"/>
    <mergeCell ref="E185:H185"/>
    <mergeCell ref="E98:H98"/>
    <mergeCell ref="E149:I149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a SEPTIEMBRE  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2016-07-14T16:59:51Z</dcterms:created>
  <dcterms:modified xsi:type="dcterms:W3CDTF">2025-10-01T19:03:33Z</dcterms:modified>
</cp:coreProperties>
</file>